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O_1" sheetId="1" r:id="rId1"/>
  </sheets>
  <definedNames/>
  <calcPr fullCalcOnLoad="1"/>
</workbook>
</file>

<file path=xl/sharedStrings.xml><?xml version="1.0" encoding="utf-8"?>
<sst xmlns="http://schemas.openxmlformats.org/spreadsheetml/2006/main" count="114" uniqueCount="92">
  <si>
    <t xml:space="preserve">Příjmy </t>
  </si>
  <si>
    <t>paragraf</t>
  </si>
  <si>
    <t>položka</t>
  </si>
  <si>
    <t>ÚZ</t>
  </si>
  <si>
    <t xml:space="preserve">úprava </t>
  </si>
  <si>
    <t xml:space="preserve">pův.stav </t>
  </si>
  <si>
    <t xml:space="preserve">nový stav </t>
  </si>
  <si>
    <t>R O Z P O Č E T   2 0 1 7</t>
  </si>
  <si>
    <t>Rozpočtové  opatření</t>
  </si>
  <si>
    <t>Příloha č.1</t>
  </si>
  <si>
    <t>Kapitálové příjmy</t>
  </si>
  <si>
    <t>pozn.</t>
  </si>
  <si>
    <t>Nedaňové příjmy</t>
  </si>
  <si>
    <t>Popis</t>
  </si>
  <si>
    <t>Součet</t>
  </si>
  <si>
    <t>Výdaje</t>
  </si>
  <si>
    <t>Všeobecné činnosti veřejné správy</t>
  </si>
  <si>
    <t>Požární ochrana a IZS</t>
  </si>
  <si>
    <t>Daňové příjmy</t>
  </si>
  <si>
    <t>Daň z příjmu práv. osob za obec</t>
  </si>
  <si>
    <t>Daň z hazardních her</t>
  </si>
  <si>
    <t>Zrušený odovd z výh.hracích automatů</t>
  </si>
  <si>
    <t>Přijaté dary na infrastrukturu</t>
  </si>
  <si>
    <t>Rozpočtová změna č. 2</t>
  </si>
  <si>
    <t>Bytové hospodářství</t>
  </si>
  <si>
    <t>příjmy z pronájmu</t>
  </si>
  <si>
    <t>Pohřebnictví</t>
  </si>
  <si>
    <t>Komunální služby a územní rozvoj</t>
  </si>
  <si>
    <t>Ostatní příjmy z vlastní činnosti</t>
  </si>
  <si>
    <t>věcná břemena</t>
  </si>
  <si>
    <t>Příjmy z pronájmu pozemků</t>
  </si>
  <si>
    <t>Příjmy z pronájmu ost. nemovitostí</t>
  </si>
  <si>
    <t>Nebytové hospodářství</t>
  </si>
  <si>
    <t>Přijaté nekapitálové příspěvky a náhrady</t>
  </si>
  <si>
    <t>Pitná voda</t>
  </si>
  <si>
    <t>Nákup materiálu</t>
  </si>
  <si>
    <t>vodov. Přípojky</t>
  </si>
  <si>
    <t>výdaje na opravy</t>
  </si>
  <si>
    <t>Záležitosti kultury</t>
  </si>
  <si>
    <t>Nákup ostatních služeb</t>
  </si>
  <si>
    <t>pohoštění</t>
  </si>
  <si>
    <t>věcné dary</t>
  </si>
  <si>
    <t>neinvest.nedot.transfery</t>
  </si>
  <si>
    <t>nákup ostatních služeb</t>
  </si>
  <si>
    <t>Využití volného času dětí a mládeže</t>
  </si>
  <si>
    <t>Ostatní osobní výdaje</t>
  </si>
  <si>
    <t>pojištění</t>
  </si>
  <si>
    <t>Příměstský tábor</t>
  </si>
  <si>
    <t>Činnost ordinace praktic. lékařů</t>
  </si>
  <si>
    <t>Drobný dlouhodobý majetek</t>
  </si>
  <si>
    <t>Studená voda</t>
  </si>
  <si>
    <t>Elektrická energie</t>
  </si>
  <si>
    <t>Charvátův statek</t>
  </si>
  <si>
    <t>Sběr a odvoz nebezpečných odpadů</t>
  </si>
  <si>
    <t>Využívání a zneškodňování komunálních odpadů</t>
  </si>
  <si>
    <t>Budovy, haly, stavby</t>
  </si>
  <si>
    <t>podzemní kontejnery</t>
  </si>
  <si>
    <t>Drobný dlouhodobý hmotný majetek</t>
  </si>
  <si>
    <t>Opravy a udržování</t>
  </si>
  <si>
    <t>Věcné dary</t>
  </si>
  <si>
    <t>Ostatní finanční operace</t>
  </si>
  <si>
    <t>Platby daní a poplatků</t>
  </si>
  <si>
    <t>DPPO za obec</t>
  </si>
  <si>
    <t>Rozpočtová rezerva</t>
  </si>
  <si>
    <t>Ostatní činnosti</t>
  </si>
  <si>
    <t>sdílená daň</t>
  </si>
  <si>
    <t>hrobová místa</t>
  </si>
  <si>
    <t>reklamní poutač</t>
  </si>
  <si>
    <t>přesun do ost.položek</t>
  </si>
  <si>
    <t>oprava vodoměrů</t>
  </si>
  <si>
    <t>obecní akce(řehtání, ĎD, čarodějnice,grilování</t>
  </si>
  <si>
    <t>vitání občánků</t>
  </si>
  <si>
    <t>ĎD-malování, atrakce</t>
  </si>
  <si>
    <t>ĎD hračky</t>
  </si>
  <si>
    <t>Příměstský tábor/DPP</t>
  </si>
  <si>
    <t>převod v rámci kapitoly</t>
  </si>
  <si>
    <t>převod v rámci kap.</t>
  </si>
  <si>
    <t>žaluzie</t>
  </si>
  <si>
    <t>revize plynu obecní byty</t>
  </si>
  <si>
    <t>Nákup služeb</t>
  </si>
  <si>
    <t>lékař.prohlídky, autoškola</t>
  </si>
  <si>
    <t>el.trouba RC, telefon</t>
  </si>
  <si>
    <t>nové rozvody vody úřad, oprava kotelny</t>
  </si>
  <si>
    <t>jubilea</t>
  </si>
  <si>
    <t>czech point,cert., inform.systémy</t>
  </si>
  <si>
    <t>spotřební materiál úřad(tonery, čistící a úklid.prostř.)</t>
  </si>
  <si>
    <t>Kanalizace</t>
  </si>
  <si>
    <t>Oprava a údržba</t>
  </si>
  <si>
    <t>přečerpávácí zařízení u čp.42</t>
  </si>
  <si>
    <t>fasáda, vybavení sýpka,obložení,oprava stodoly</t>
  </si>
  <si>
    <t>Silnice</t>
  </si>
  <si>
    <t>převod 50tis, na přečerpávačku a 200 fasáda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</si>
</sst>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wrapText="1"/>
    </xf>
    <xf numFmtId="0" fontId="38" fillId="0" borderId="0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3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34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19" fillId="33" borderId="11" xfId="0" applyFont="1" applyFill="1" applyBorder="1" applyAlignment="1">
      <alignment/>
    </xf>
    <xf numFmtId="0" fontId="37" fillId="34" borderId="10" xfId="0" applyFont="1" applyFill="1" applyBorder="1" applyAlignment="1">
      <alignment wrapText="1"/>
    </xf>
    <xf numFmtId="0" fontId="37" fillId="33" borderId="11" xfId="0" applyFont="1" applyFill="1" applyBorder="1" applyAlignment="1">
      <alignment/>
    </xf>
    <xf numFmtId="0" fontId="37" fillId="0" borderId="11" xfId="0" applyFont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0" fillId="0" borderId="11" xfId="0" applyFont="1" applyBorder="1" applyAlignment="1">
      <alignment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49">
      <selection activeCell="H62" sqref="H62:H64"/>
    </sheetView>
  </sheetViews>
  <sheetFormatPr defaultColWidth="9.140625" defaultRowHeight="15"/>
  <cols>
    <col min="1" max="1" width="8.28125" style="0" customWidth="1"/>
    <col min="2" max="2" width="7.8515625" style="0" customWidth="1"/>
    <col min="3" max="3" width="6.7109375" style="0" customWidth="1"/>
    <col min="4" max="4" width="43.140625" style="0" customWidth="1"/>
    <col min="5" max="5" width="13.140625" style="0" customWidth="1"/>
    <col min="6" max="6" width="11.8515625" style="0" customWidth="1"/>
    <col min="7" max="7" width="14.7109375" style="0" customWidth="1"/>
    <col min="8" max="8" width="25.00390625" style="0" customWidth="1"/>
  </cols>
  <sheetData>
    <row r="1" spans="1:9" ht="15">
      <c r="A1" s="1"/>
      <c r="B1" s="1"/>
      <c r="C1" s="1"/>
      <c r="D1" s="1" t="s">
        <v>7</v>
      </c>
      <c r="E1" s="5"/>
      <c r="F1" s="5"/>
      <c r="G1" s="5"/>
      <c r="H1" s="5" t="s">
        <v>9</v>
      </c>
      <c r="I1" s="5"/>
    </row>
    <row r="2" spans="1:9" ht="15">
      <c r="A2" s="1" t="s">
        <v>8</v>
      </c>
      <c r="B2" s="1"/>
      <c r="C2" s="1"/>
      <c r="D2" s="1"/>
      <c r="E2" s="5"/>
      <c r="F2" s="5"/>
      <c r="G2" s="5"/>
      <c r="H2" s="5"/>
      <c r="I2" s="5"/>
    </row>
    <row r="3" spans="1:9" ht="15">
      <c r="A3" s="1" t="s">
        <v>23</v>
      </c>
      <c r="B3" s="1"/>
      <c r="C3" s="1"/>
      <c r="D3" s="5"/>
      <c r="E3" s="5"/>
      <c r="F3" s="5"/>
      <c r="G3" s="5"/>
      <c r="H3" s="5"/>
      <c r="I3" s="5"/>
    </row>
    <row r="4" spans="2:9" ht="15">
      <c r="B4" s="5"/>
      <c r="C4" s="5"/>
      <c r="D4" s="5"/>
      <c r="E4" s="5"/>
      <c r="F4" s="5"/>
      <c r="G4" s="5"/>
      <c r="H4" s="5"/>
      <c r="I4" s="5"/>
    </row>
    <row r="5" spans="1:9" ht="15">
      <c r="A5" s="1" t="s">
        <v>0</v>
      </c>
      <c r="B5" s="5"/>
      <c r="C5" s="5"/>
      <c r="D5" s="5"/>
      <c r="E5" s="5"/>
      <c r="F5" s="5"/>
      <c r="G5" s="5"/>
      <c r="H5" s="5"/>
      <c r="I5" s="5"/>
    </row>
    <row r="6" spans="1:9" ht="35.25" customHeight="1">
      <c r="A6" s="2" t="s">
        <v>1</v>
      </c>
      <c r="B6" s="6" t="s">
        <v>2</v>
      </c>
      <c r="C6" s="6" t="s">
        <v>3</v>
      </c>
      <c r="D6" s="6" t="s">
        <v>13</v>
      </c>
      <c r="E6" s="7" t="s">
        <v>4</v>
      </c>
      <c r="F6" s="7" t="s">
        <v>5</v>
      </c>
      <c r="G6" s="7" t="s">
        <v>6</v>
      </c>
      <c r="H6" s="8" t="s">
        <v>11</v>
      </c>
      <c r="I6" s="5"/>
    </row>
    <row r="7" spans="1:9" ht="22.5" customHeight="1">
      <c r="A7" s="19" t="s">
        <v>18</v>
      </c>
      <c r="B7" s="20"/>
      <c r="C7" s="10"/>
      <c r="D7" s="10"/>
      <c r="E7" s="21">
        <f>SUM(E8:E10)</f>
        <v>152000</v>
      </c>
      <c r="F7" s="21">
        <f>SUM(F8:F10)</f>
        <v>250000</v>
      </c>
      <c r="G7" s="21">
        <f>SUM(G8:G10)</f>
        <v>402000</v>
      </c>
      <c r="H7" s="13"/>
      <c r="I7" s="5"/>
    </row>
    <row r="8" spans="1:9" ht="16.5" customHeight="1">
      <c r="A8" s="2"/>
      <c r="B8" s="6">
        <v>1122</v>
      </c>
      <c r="C8" s="6"/>
      <c r="D8" s="6" t="s">
        <v>19</v>
      </c>
      <c r="E8" s="7">
        <v>152000</v>
      </c>
      <c r="F8" s="7">
        <v>150000</v>
      </c>
      <c r="G8" s="7">
        <f>SUM(E8:F8)</f>
        <v>302000</v>
      </c>
      <c r="H8" s="8"/>
      <c r="I8" s="5"/>
    </row>
    <row r="9" spans="1:9" ht="16.5" customHeight="1">
      <c r="A9" s="2"/>
      <c r="B9" s="6">
        <v>1381</v>
      </c>
      <c r="C9" s="6"/>
      <c r="D9" s="6" t="s">
        <v>20</v>
      </c>
      <c r="E9" s="7">
        <v>50000</v>
      </c>
      <c r="F9" s="7">
        <v>0</v>
      </c>
      <c r="G9" s="7">
        <f>SUM(E9:F9)</f>
        <v>50000</v>
      </c>
      <c r="H9" s="8" t="s">
        <v>65</v>
      </c>
      <c r="I9" s="5"/>
    </row>
    <row r="10" spans="1:9" ht="16.5" customHeight="1">
      <c r="A10" s="2"/>
      <c r="B10" s="6">
        <v>1383</v>
      </c>
      <c r="C10" s="6"/>
      <c r="D10" s="6" t="s">
        <v>21</v>
      </c>
      <c r="E10" s="7">
        <v>-50000</v>
      </c>
      <c r="F10" s="7">
        <v>100000</v>
      </c>
      <c r="G10" s="7">
        <f>SUM(E10:F10)</f>
        <v>50000</v>
      </c>
      <c r="H10" s="8" t="s">
        <v>65</v>
      </c>
      <c r="I10" s="5"/>
    </row>
    <row r="11" spans="1:9" ht="23.25" customHeight="1">
      <c r="A11" s="34" t="s">
        <v>12</v>
      </c>
      <c r="B11" s="35"/>
      <c r="C11" s="10"/>
      <c r="D11" s="10"/>
      <c r="E11" s="16">
        <f>SUM(E12:E19)</f>
        <v>109300</v>
      </c>
      <c r="F11" s="16">
        <f>SUM(F12:F19)</f>
        <v>841000</v>
      </c>
      <c r="G11" s="16">
        <f>SUM(G12:G19)</f>
        <v>950300</v>
      </c>
      <c r="H11" s="13"/>
      <c r="I11" s="5"/>
    </row>
    <row r="12" spans="1:9" ht="15" customHeight="1">
      <c r="A12" s="2">
        <v>3612</v>
      </c>
      <c r="B12" s="6">
        <v>2132</v>
      </c>
      <c r="C12" s="6"/>
      <c r="D12" s="6" t="s">
        <v>24</v>
      </c>
      <c r="E12" s="7">
        <v>130000</v>
      </c>
      <c r="F12" s="7">
        <v>60000</v>
      </c>
      <c r="G12" s="7">
        <f aca="true" t="shared" si="0" ref="G12:G19">SUM(E12:F12)</f>
        <v>190000</v>
      </c>
      <c r="H12" s="8" t="s">
        <v>25</v>
      </c>
      <c r="I12" s="5"/>
    </row>
    <row r="13" spans="1:9" ht="15" customHeight="1">
      <c r="A13" s="2">
        <v>3613</v>
      </c>
      <c r="B13" s="6">
        <v>2132</v>
      </c>
      <c r="C13" s="6"/>
      <c r="D13" s="6" t="s">
        <v>32</v>
      </c>
      <c r="E13" s="7">
        <v>-130000</v>
      </c>
      <c r="F13" s="7">
        <v>410000</v>
      </c>
      <c r="G13" s="7">
        <f t="shared" si="0"/>
        <v>280000</v>
      </c>
      <c r="H13" s="8" t="s">
        <v>25</v>
      </c>
      <c r="I13" s="5"/>
    </row>
    <row r="14" spans="1:9" ht="15" customHeight="1">
      <c r="A14" s="2">
        <v>3632</v>
      </c>
      <c r="B14" s="6">
        <v>2111</v>
      </c>
      <c r="C14" s="6"/>
      <c r="D14" s="6" t="s">
        <v>26</v>
      </c>
      <c r="E14" s="7">
        <v>12000</v>
      </c>
      <c r="F14" s="7">
        <v>2000</v>
      </c>
      <c r="G14" s="7">
        <f t="shared" si="0"/>
        <v>14000</v>
      </c>
      <c r="H14" s="8" t="s">
        <v>66</v>
      </c>
      <c r="I14" s="5"/>
    </row>
    <row r="15" spans="1:9" ht="15" customHeight="1">
      <c r="A15" s="2">
        <v>3639</v>
      </c>
      <c r="B15" s="6">
        <v>2111</v>
      </c>
      <c r="C15" s="6"/>
      <c r="D15" s="6" t="s">
        <v>27</v>
      </c>
      <c r="E15" s="7">
        <v>100000</v>
      </c>
      <c r="F15" s="7">
        <v>0</v>
      </c>
      <c r="G15" s="7">
        <f t="shared" si="0"/>
        <v>100000</v>
      </c>
      <c r="H15" s="8" t="s">
        <v>67</v>
      </c>
      <c r="I15" s="5"/>
    </row>
    <row r="16" spans="1:9" ht="15" customHeight="1">
      <c r="A16" s="2">
        <v>3639</v>
      </c>
      <c r="B16" s="6">
        <v>2119</v>
      </c>
      <c r="C16" s="6"/>
      <c r="D16" s="6" t="s">
        <v>28</v>
      </c>
      <c r="E16" s="7">
        <v>167000</v>
      </c>
      <c r="F16" s="7">
        <v>0</v>
      </c>
      <c r="G16" s="7">
        <f t="shared" si="0"/>
        <v>167000</v>
      </c>
      <c r="H16" s="8" t="s">
        <v>29</v>
      </c>
      <c r="I16" s="5"/>
    </row>
    <row r="17" spans="1:9" ht="15" customHeight="1">
      <c r="A17" s="2">
        <v>3639</v>
      </c>
      <c r="B17" s="6">
        <v>2131</v>
      </c>
      <c r="C17" s="6"/>
      <c r="D17" s="6" t="s">
        <v>30</v>
      </c>
      <c r="E17" s="7">
        <v>41000</v>
      </c>
      <c r="F17" s="7">
        <v>154000</v>
      </c>
      <c r="G17" s="7">
        <f t="shared" si="0"/>
        <v>195000</v>
      </c>
      <c r="H17" s="8"/>
      <c r="I17" s="5"/>
    </row>
    <row r="18" spans="1:9" ht="15" customHeight="1">
      <c r="A18" s="2">
        <v>3639</v>
      </c>
      <c r="B18" s="6">
        <v>2132</v>
      </c>
      <c r="C18" s="6"/>
      <c r="D18" s="6" t="s">
        <v>31</v>
      </c>
      <c r="E18" s="7">
        <v>-215000</v>
      </c>
      <c r="F18" s="7">
        <v>215000</v>
      </c>
      <c r="G18" s="7">
        <f t="shared" si="0"/>
        <v>0</v>
      </c>
      <c r="H18" s="8" t="s">
        <v>68</v>
      </c>
      <c r="I18" s="5"/>
    </row>
    <row r="19" spans="1:9" ht="15" customHeight="1">
      <c r="A19" s="2">
        <v>6171</v>
      </c>
      <c r="B19" s="6">
        <v>2324</v>
      </c>
      <c r="C19" s="6"/>
      <c r="D19" s="6" t="s">
        <v>33</v>
      </c>
      <c r="E19" s="7">
        <v>4300</v>
      </c>
      <c r="F19" s="7">
        <v>0</v>
      </c>
      <c r="G19" s="7">
        <f t="shared" si="0"/>
        <v>4300</v>
      </c>
      <c r="H19" s="8"/>
      <c r="I19" s="5"/>
    </row>
    <row r="20" spans="1:9" ht="19.5" customHeight="1">
      <c r="A20" s="14" t="s">
        <v>10</v>
      </c>
      <c r="B20" s="14"/>
      <c r="C20" s="10"/>
      <c r="D20" s="10"/>
      <c r="E20" s="15">
        <f>SUM(E21)</f>
        <v>256000</v>
      </c>
      <c r="F20" s="15">
        <f>F21</f>
        <v>530000</v>
      </c>
      <c r="G20" s="15">
        <f>G21</f>
        <v>786000</v>
      </c>
      <c r="H20" s="10"/>
      <c r="I20" s="5"/>
    </row>
    <row r="21" spans="1:9" ht="15">
      <c r="A21" s="2">
        <v>2321</v>
      </c>
      <c r="B21" s="6">
        <v>3121</v>
      </c>
      <c r="C21" s="6"/>
      <c r="D21" s="6" t="s">
        <v>22</v>
      </c>
      <c r="E21" s="6">
        <v>256000</v>
      </c>
      <c r="F21" s="6">
        <v>530000</v>
      </c>
      <c r="G21" s="6">
        <f>SUM(E21:F21)</f>
        <v>786000</v>
      </c>
      <c r="H21" s="6"/>
      <c r="I21" s="5"/>
    </row>
    <row r="22" spans="1:9" ht="15">
      <c r="A22" s="17" t="s">
        <v>14</v>
      </c>
      <c r="B22" s="17"/>
      <c r="C22" s="17"/>
      <c r="D22" s="17"/>
      <c r="E22" s="17">
        <f>E7+E11+E20</f>
        <v>517300</v>
      </c>
      <c r="F22" s="17"/>
      <c r="G22" s="17"/>
      <c r="H22" s="12"/>
      <c r="I22" s="5"/>
    </row>
    <row r="23" spans="1:9" ht="15">
      <c r="A23" s="3"/>
      <c r="B23" s="12"/>
      <c r="C23" s="12"/>
      <c r="D23" s="12"/>
      <c r="E23" s="12"/>
      <c r="F23" s="12"/>
      <c r="G23" s="12"/>
      <c r="H23" s="12"/>
      <c r="I23" s="5"/>
    </row>
    <row r="24" spans="1:9" ht="15">
      <c r="A24" s="3" t="s">
        <v>15</v>
      </c>
      <c r="B24" s="12"/>
      <c r="C24" s="12"/>
      <c r="D24" s="12"/>
      <c r="E24" s="12"/>
      <c r="F24" s="12"/>
      <c r="G24" s="12"/>
      <c r="H24" s="12"/>
      <c r="I24" s="5"/>
    </row>
    <row r="25" spans="1:9" ht="15">
      <c r="A25" s="2" t="s">
        <v>1</v>
      </c>
      <c r="B25" s="6" t="s">
        <v>2</v>
      </c>
      <c r="C25" s="6" t="s">
        <v>3</v>
      </c>
      <c r="D25" s="6" t="s">
        <v>13</v>
      </c>
      <c r="E25" s="7" t="s">
        <v>4</v>
      </c>
      <c r="F25" s="7" t="s">
        <v>5</v>
      </c>
      <c r="G25" s="7" t="s">
        <v>6</v>
      </c>
      <c r="H25" s="8" t="s">
        <v>11</v>
      </c>
      <c r="I25" s="5"/>
    </row>
    <row r="26" spans="1:9" ht="15">
      <c r="A26" s="43" t="s">
        <v>90</v>
      </c>
      <c r="B26" s="44"/>
      <c r="C26" s="44"/>
      <c r="D26" s="45"/>
      <c r="E26" s="21">
        <f>E27</f>
        <v>-250000</v>
      </c>
      <c r="F26" s="21">
        <f>F27</f>
        <v>1000000</v>
      </c>
      <c r="G26" s="21">
        <f>G27</f>
        <v>750000</v>
      </c>
      <c r="H26" s="13"/>
      <c r="I26" s="5"/>
    </row>
    <row r="27" spans="1:9" ht="45">
      <c r="A27" s="40">
        <v>2212</v>
      </c>
      <c r="B27" s="41">
        <v>5171</v>
      </c>
      <c r="C27" s="41"/>
      <c r="D27" s="42"/>
      <c r="E27" s="7">
        <v>-250000</v>
      </c>
      <c r="F27" s="7">
        <v>1000000</v>
      </c>
      <c r="G27" s="7">
        <f>SUM(E27:F27)</f>
        <v>750000</v>
      </c>
      <c r="H27" s="8" t="s">
        <v>91</v>
      </c>
      <c r="I27" s="5"/>
    </row>
    <row r="28" spans="1:9" ht="15">
      <c r="A28" s="40"/>
      <c r="B28" s="41"/>
      <c r="C28" s="41"/>
      <c r="D28" s="42"/>
      <c r="E28" s="7"/>
      <c r="F28" s="7"/>
      <c r="G28" s="7"/>
      <c r="H28" s="8"/>
      <c r="I28" s="5"/>
    </row>
    <row r="29" spans="1:9" ht="15">
      <c r="A29" s="34" t="s">
        <v>34</v>
      </c>
      <c r="B29" s="36"/>
      <c r="C29" s="37"/>
      <c r="D29" s="38"/>
      <c r="E29" s="16">
        <f>SUM(E30:E31)</f>
        <v>4400</v>
      </c>
      <c r="F29" s="16">
        <f>F30+F31</f>
        <v>2200</v>
      </c>
      <c r="G29" s="16">
        <f>G30+G31</f>
        <v>6600</v>
      </c>
      <c r="H29" s="13"/>
      <c r="I29" s="5"/>
    </row>
    <row r="30" spans="1:9" ht="15">
      <c r="A30" s="2">
        <v>2310</v>
      </c>
      <c r="B30" s="6">
        <v>5139</v>
      </c>
      <c r="C30" s="6"/>
      <c r="D30" s="6" t="s">
        <v>35</v>
      </c>
      <c r="E30" s="7">
        <v>-1000</v>
      </c>
      <c r="F30" s="7">
        <v>2200</v>
      </c>
      <c r="G30" s="7">
        <f>SUM(E30:F30)</f>
        <v>1200</v>
      </c>
      <c r="H30" s="8" t="s">
        <v>36</v>
      </c>
      <c r="I30" s="5"/>
    </row>
    <row r="31" spans="1:9" ht="15">
      <c r="A31" s="2">
        <v>2310</v>
      </c>
      <c r="B31" s="6">
        <v>5171</v>
      </c>
      <c r="C31" s="6"/>
      <c r="D31" s="6" t="s">
        <v>37</v>
      </c>
      <c r="E31" s="7">
        <v>5400</v>
      </c>
      <c r="F31" s="7">
        <v>0</v>
      </c>
      <c r="G31" s="7">
        <f>SUM(E31:F31)</f>
        <v>5400</v>
      </c>
      <c r="H31" s="39" t="s">
        <v>69</v>
      </c>
      <c r="I31" s="5"/>
    </row>
    <row r="32" spans="1:9" ht="15">
      <c r="A32" s="14" t="s">
        <v>86</v>
      </c>
      <c r="B32" s="14"/>
      <c r="C32" s="14"/>
      <c r="D32" s="14"/>
      <c r="E32" s="21">
        <f>E33</f>
        <v>50000</v>
      </c>
      <c r="F32" s="21">
        <f>F33</f>
        <v>216000</v>
      </c>
      <c r="G32" s="21">
        <f>G33</f>
        <v>266000</v>
      </c>
      <c r="H32" s="22"/>
      <c r="I32" s="5"/>
    </row>
    <row r="33" spans="1:9" ht="30">
      <c r="A33" s="2">
        <v>2321</v>
      </c>
      <c r="B33" s="6">
        <v>5171</v>
      </c>
      <c r="C33" s="6"/>
      <c r="D33" s="6" t="s">
        <v>87</v>
      </c>
      <c r="E33" s="7">
        <v>50000</v>
      </c>
      <c r="F33" s="7">
        <v>216000</v>
      </c>
      <c r="G33" s="7">
        <f>SUM(E33:F33)</f>
        <v>266000</v>
      </c>
      <c r="H33" s="39" t="s">
        <v>88</v>
      </c>
      <c r="I33" s="5"/>
    </row>
    <row r="34" spans="1:9" ht="15">
      <c r="A34" s="46" t="s">
        <v>38</v>
      </c>
      <c r="B34" s="46"/>
      <c r="C34" s="46"/>
      <c r="D34" s="46"/>
      <c r="E34" s="47">
        <f>SUM(E35:E39)</f>
        <v>0</v>
      </c>
      <c r="F34" s="47">
        <f>SUM(F35:F39)</f>
        <v>134000</v>
      </c>
      <c r="G34" s="47">
        <f>SUM(G35:G39)</f>
        <v>134000</v>
      </c>
      <c r="H34" s="22"/>
      <c r="I34" s="5"/>
    </row>
    <row r="35" spans="1:9" ht="15">
      <c r="A35" s="2">
        <v>3399</v>
      </c>
      <c r="B35" s="6">
        <v>5139</v>
      </c>
      <c r="C35" s="6"/>
      <c r="D35" s="6" t="s">
        <v>35</v>
      </c>
      <c r="E35" s="7">
        <v>46000</v>
      </c>
      <c r="F35" s="7">
        <v>0</v>
      </c>
      <c r="G35" s="7">
        <f>SUM(E35:F35)</f>
        <v>46000</v>
      </c>
      <c r="H35" s="8" t="s">
        <v>73</v>
      </c>
      <c r="I35" s="5"/>
    </row>
    <row r="36" spans="1:9" ht="30">
      <c r="A36" s="2"/>
      <c r="B36" s="6">
        <v>5175</v>
      </c>
      <c r="C36" s="6"/>
      <c r="D36" s="6" t="s">
        <v>40</v>
      </c>
      <c r="E36" s="7">
        <v>6000</v>
      </c>
      <c r="F36" s="7">
        <v>15000</v>
      </c>
      <c r="G36" s="7">
        <f>SUM(E36:F36)</f>
        <v>21000</v>
      </c>
      <c r="H36" s="8" t="s">
        <v>70</v>
      </c>
      <c r="I36" s="5"/>
    </row>
    <row r="37" spans="1:9" ht="15">
      <c r="A37" s="2"/>
      <c r="B37" s="6">
        <v>5194</v>
      </c>
      <c r="C37" s="6"/>
      <c r="D37" s="6" t="s">
        <v>41</v>
      </c>
      <c r="E37" s="7">
        <v>13000</v>
      </c>
      <c r="F37" s="23">
        <v>19000</v>
      </c>
      <c r="G37" s="7">
        <f>SUM(E37:F37)</f>
        <v>32000</v>
      </c>
      <c r="H37" s="8" t="s">
        <v>71</v>
      </c>
      <c r="I37" s="5"/>
    </row>
    <row r="38" spans="1:9" ht="15">
      <c r="A38" s="2"/>
      <c r="B38" s="6">
        <v>5240</v>
      </c>
      <c r="C38" s="6"/>
      <c r="D38" s="6" t="s">
        <v>42</v>
      </c>
      <c r="E38" s="7">
        <v>13000</v>
      </c>
      <c r="F38" s="7">
        <v>0</v>
      </c>
      <c r="G38" s="7">
        <f>SUM(E38:F38)</f>
        <v>13000</v>
      </c>
      <c r="H38" s="8" t="s">
        <v>72</v>
      </c>
      <c r="I38" s="5"/>
    </row>
    <row r="39" spans="1:9" ht="15">
      <c r="A39" s="2"/>
      <c r="B39" s="6">
        <v>5169</v>
      </c>
      <c r="C39" s="6"/>
      <c r="D39" s="6" t="s">
        <v>43</v>
      </c>
      <c r="E39" s="7">
        <v>-78000</v>
      </c>
      <c r="F39" s="7">
        <v>100000</v>
      </c>
      <c r="G39" s="7">
        <f>SUM(E39:F39)</f>
        <v>22000</v>
      </c>
      <c r="H39" s="8" t="s">
        <v>75</v>
      </c>
      <c r="I39" s="5"/>
    </row>
    <row r="40" spans="1:9" ht="15">
      <c r="A40" s="14" t="s">
        <v>44</v>
      </c>
      <c r="B40" s="14"/>
      <c r="C40" s="14"/>
      <c r="D40" s="14"/>
      <c r="E40" s="22">
        <f>SUM(E41:E45)</f>
        <v>0</v>
      </c>
      <c r="F40" s="22">
        <f>SUM(F41:F45)</f>
        <v>30000</v>
      </c>
      <c r="G40" s="22">
        <f>SUM(G41:G45)</f>
        <v>30000</v>
      </c>
      <c r="H40" s="22"/>
      <c r="I40" s="5"/>
    </row>
    <row r="41" spans="1:9" ht="15">
      <c r="A41" s="2">
        <v>3421</v>
      </c>
      <c r="B41" s="6">
        <v>5021</v>
      </c>
      <c r="C41" s="6"/>
      <c r="D41" s="6" t="s">
        <v>45</v>
      </c>
      <c r="E41" s="7">
        <v>4800</v>
      </c>
      <c r="F41" s="7">
        <v>0</v>
      </c>
      <c r="G41" s="7">
        <f>SUM(E41:F41)</f>
        <v>4800</v>
      </c>
      <c r="H41" s="8" t="s">
        <v>74</v>
      </c>
      <c r="I41" s="5"/>
    </row>
    <row r="42" spans="1:9" ht="15">
      <c r="A42" s="2"/>
      <c r="B42" s="6">
        <v>5139</v>
      </c>
      <c r="C42" s="6"/>
      <c r="D42" s="6" t="s">
        <v>35</v>
      </c>
      <c r="E42" s="7">
        <v>1145</v>
      </c>
      <c r="F42" s="7">
        <v>0</v>
      </c>
      <c r="G42" s="7">
        <f>SUM(E42:F42)</f>
        <v>1145</v>
      </c>
      <c r="H42" s="8" t="s">
        <v>47</v>
      </c>
      <c r="I42" s="5"/>
    </row>
    <row r="43" spans="1:9" ht="15">
      <c r="A43" s="2"/>
      <c r="B43" s="6">
        <v>5163</v>
      </c>
      <c r="C43" s="6"/>
      <c r="D43" s="6" t="s">
        <v>46</v>
      </c>
      <c r="E43" s="7">
        <v>600</v>
      </c>
      <c r="F43" s="7">
        <v>0</v>
      </c>
      <c r="G43" s="7">
        <f>SUM(E43:F43)</f>
        <v>600</v>
      </c>
      <c r="H43" s="8" t="s">
        <v>47</v>
      </c>
      <c r="I43" s="5"/>
    </row>
    <row r="44" spans="1:9" ht="15">
      <c r="A44" s="2"/>
      <c r="B44" s="6">
        <v>5175</v>
      </c>
      <c r="C44" s="6"/>
      <c r="D44" s="6" t="s">
        <v>40</v>
      </c>
      <c r="E44" s="7">
        <v>15000</v>
      </c>
      <c r="F44" s="7">
        <v>0</v>
      </c>
      <c r="G44" s="7">
        <f>SUM(E44:F44)</f>
        <v>15000</v>
      </c>
      <c r="H44" s="8" t="s">
        <v>47</v>
      </c>
      <c r="I44" s="5"/>
    </row>
    <row r="45" spans="1:9" ht="15">
      <c r="A45" s="2"/>
      <c r="B45" s="6">
        <v>5169</v>
      </c>
      <c r="C45" s="6"/>
      <c r="D45" s="6" t="s">
        <v>39</v>
      </c>
      <c r="E45" s="7">
        <v>-21545</v>
      </c>
      <c r="F45" s="7">
        <v>30000</v>
      </c>
      <c r="G45" s="7">
        <f>SUM(E45:F45)</f>
        <v>8455</v>
      </c>
      <c r="H45" s="8" t="s">
        <v>76</v>
      </c>
      <c r="I45" s="5"/>
    </row>
    <row r="46" spans="1:9" ht="15">
      <c r="A46" s="46" t="s">
        <v>48</v>
      </c>
      <c r="B46" s="46"/>
      <c r="C46" s="46"/>
      <c r="D46" s="46"/>
      <c r="E46" s="47">
        <f>SUM(E47:E49)</f>
        <v>0</v>
      </c>
      <c r="F46" s="47">
        <f>SUM(F47:F49)</f>
        <v>101000</v>
      </c>
      <c r="G46" s="47">
        <f>SUM(G47:G49)</f>
        <v>101000</v>
      </c>
      <c r="H46" s="22"/>
      <c r="I46" s="5"/>
    </row>
    <row r="47" spans="1:9" ht="15">
      <c r="A47" s="2">
        <v>3511</v>
      </c>
      <c r="B47" s="6">
        <v>5137</v>
      </c>
      <c r="C47" s="6"/>
      <c r="D47" s="6" t="s">
        <v>49</v>
      </c>
      <c r="E47" s="7">
        <v>2000</v>
      </c>
      <c r="F47" s="7">
        <v>0</v>
      </c>
      <c r="G47" s="7">
        <f>SUM(E47:F47)</f>
        <v>2000</v>
      </c>
      <c r="H47" s="24" t="s">
        <v>77</v>
      </c>
      <c r="I47" s="5"/>
    </row>
    <row r="48" spans="1:9" ht="15">
      <c r="A48" s="2"/>
      <c r="B48" s="6">
        <v>5151</v>
      </c>
      <c r="C48" s="6"/>
      <c r="D48" s="6" t="s">
        <v>50</v>
      </c>
      <c r="E48" s="7">
        <v>1500</v>
      </c>
      <c r="F48" s="7">
        <v>1000</v>
      </c>
      <c r="G48" s="7">
        <f>SUM(E48:F48)</f>
        <v>2500</v>
      </c>
      <c r="H48" s="8"/>
      <c r="I48" s="5"/>
    </row>
    <row r="49" spans="1:9" ht="15">
      <c r="A49" s="2"/>
      <c r="B49" s="6">
        <v>5154</v>
      </c>
      <c r="C49" s="6"/>
      <c r="D49" s="6" t="s">
        <v>51</v>
      </c>
      <c r="E49" s="7">
        <v>-3500</v>
      </c>
      <c r="F49" s="7">
        <v>100000</v>
      </c>
      <c r="G49" s="7">
        <f>SUM(E49:F49)</f>
        <v>96500</v>
      </c>
      <c r="H49" s="8"/>
      <c r="I49" s="5"/>
    </row>
    <row r="50" spans="1:9" ht="15">
      <c r="A50" s="14" t="s">
        <v>24</v>
      </c>
      <c r="B50" s="14"/>
      <c r="C50" s="14"/>
      <c r="D50" s="14"/>
      <c r="E50" s="18">
        <f>E51</f>
        <v>3000</v>
      </c>
      <c r="F50" s="18">
        <f>F51</f>
        <v>0</v>
      </c>
      <c r="G50" s="18">
        <f>G51</f>
        <v>3000</v>
      </c>
      <c r="H50" s="22"/>
      <c r="I50" s="5"/>
    </row>
    <row r="51" spans="1:9" ht="15">
      <c r="A51" s="2">
        <v>3612</v>
      </c>
      <c r="B51" s="6">
        <v>5169</v>
      </c>
      <c r="C51" s="6"/>
      <c r="D51" s="6" t="s">
        <v>39</v>
      </c>
      <c r="E51" s="7">
        <v>3000</v>
      </c>
      <c r="F51" s="7">
        <v>0</v>
      </c>
      <c r="G51" s="7">
        <f>SUM(E51:F51)</f>
        <v>3000</v>
      </c>
      <c r="H51" s="24" t="s">
        <v>78</v>
      </c>
      <c r="I51" s="5"/>
    </row>
    <row r="52" spans="1:9" ht="15">
      <c r="A52" s="14" t="s">
        <v>27</v>
      </c>
      <c r="B52" s="14"/>
      <c r="C52" s="14"/>
      <c r="D52" s="14"/>
      <c r="E52" s="18">
        <f>E53</f>
        <v>550000</v>
      </c>
      <c r="F52" s="18">
        <f>F53</f>
        <v>921500</v>
      </c>
      <c r="G52" s="18">
        <f>G53</f>
        <v>1471500</v>
      </c>
      <c r="H52" s="22"/>
      <c r="I52" s="5"/>
    </row>
    <row r="53" spans="1:9" ht="45">
      <c r="A53" s="2">
        <v>3639</v>
      </c>
      <c r="B53" s="6"/>
      <c r="C53" s="6"/>
      <c r="D53" s="6" t="s">
        <v>52</v>
      </c>
      <c r="E53" s="7">
        <v>550000</v>
      </c>
      <c r="F53" s="7">
        <v>921500</v>
      </c>
      <c r="G53" s="7">
        <f>SUM(E53:F53)</f>
        <v>1471500</v>
      </c>
      <c r="H53" s="8" t="s">
        <v>89</v>
      </c>
      <c r="I53" s="5"/>
    </row>
    <row r="54" spans="1:9" ht="15">
      <c r="A54" s="25" t="s">
        <v>53</v>
      </c>
      <c r="B54" s="25"/>
      <c r="C54" s="25"/>
      <c r="D54" s="25"/>
      <c r="E54" s="27">
        <f>E55</f>
        <v>11000</v>
      </c>
      <c r="F54" s="27">
        <f>F55</f>
        <v>15000</v>
      </c>
      <c r="G54" s="27">
        <f>G55</f>
        <v>26000</v>
      </c>
      <c r="H54" s="26"/>
      <c r="I54" s="5"/>
    </row>
    <row r="55" spans="1:9" ht="15">
      <c r="A55" s="2">
        <v>3721</v>
      </c>
      <c r="B55" s="6">
        <v>5169</v>
      </c>
      <c r="C55" s="6"/>
      <c r="D55" s="6" t="s">
        <v>39</v>
      </c>
      <c r="E55" s="7">
        <v>11000</v>
      </c>
      <c r="F55" s="7">
        <v>15000</v>
      </c>
      <c r="G55" s="7">
        <f>SUM(E55:F55)</f>
        <v>26000</v>
      </c>
      <c r="H55" s="8"/>
      <c r="I55" s="5"/>
    </row>
    <row r="56" spans="1:9" ht="15">
      <c r="A56" s="14" t="s">
        <v>54</v>
      </c>
      <c r="B56" s="14"/>
      <c r="C56" s="14"/>
      <c r="D56" s="14"/>
      <c r="E56" s="18">
        <f>E57</f>
        <v>200000</v>
      </c>
      <c r="F56" s="18">
        <f>F57</f>
        <v>0</v>
      </c>
      <c r="G56" s="18">
        <f>G57</f>
        <v>200000</v>
      </c>
      <c r="H56" s="13"/>
      <c r="I56" s="5"/>
    </row>
    <row r="57" spans="1:9" ht="15">
      <c r="A57" s="2">
        <v>3725</v>
      </c>
      <c r="B57" s="6">
        <v>6121</v>
      </c>
      <c r="C57" s="6"/>
      <c r="D57" s="6" t="s">
        <v>55</v>
      </c>
      <c r="E57" s="31">
        <v>200000</v>
      </c>
      <c r="F57" s="27">
        <v>0</v>
      </c>
      <c r="G57" s="27">
        <f>SUM(E57:F57)</f>
        <v>200000</v>
      </c>
      <c r="H57" s="8" t="s">
        <v>56</v>
      </c>
      <c r="I57" s="5"/>
    </row>
    <row r="58" spans="1:9" ht="18.75" customHeight="1">
      <c r="A58" s="34" t="s">
        <v>17</v>
      </c>
      <c r="B58" s="36"/>
      <c r="C58" s="35"/>
      <c r="D58" s="14"/>
      <c r="E58" s="18">
        <f>E59</f>
        <v>2000</v>
      </c>
      <c r="F58" s="18">
        <f>F58:F59</f>
        <v>0</v>
      </c>
      <c r="G58" s="18">
        <f>G59</f>
        <v>2000</v>
      </c>
      <c r="H58" s="13"/>
      <c r="I58" s="5"/>
    </row>
    <row r="59" spans="1:9" ht="15">
      <c r="A59" s="2">
        <v>5512</v>
      </c>
      <c r="B59" s="6">
        <v>5169</v>
      </c>
      <c r="C59" s="6"/>
      <c r="D59" s="6" t="s">
        <v>79</v>
      </c>
      <c r="E59" s="7">
        <v>2000</v>
      </c>
      <c r="F59" s="7">
        <v>0</v>
      </c>
      <c r="G59" s="7">
        <f>SUM(E59:F59)</f>
        <v>2000</v>
      </c>
      <c r="H59" s="24" t="s">
        <v>80</v>
      </c>
      <c r="I59" s="5"/>
    </row>
    <row r="60" spans="1:9" ht="15">
      <c r="A60" s="14" t="s">
        <v>16</v>
      </c>
      <c r="B60" s="14"/>
      <c r="C60" s="10"/>
      <c r="D60" s="10"/>
      <c r="E60" s="15">
        <f>SUM(E61:E65)</f>
        <v>6000</v>
      </c>
      <c r="F60" s="15">
        <f>SUM(F61:F65)</f>
        <v>159000</v>
      </c>
      <c r="G60" s="15">
        <f>SUM(G61:G65)</f>
        <v>165000</v>
      </c>
      <c r="H60" s="11"/>
      <c r="I60" s="5"/>
    </row>
    <row r="61" spans="1:9" ht="15">
      <c r="A61" s="2">
        <v>6171</v>
      </c>
      <c r="B61" s="6">
        <v>5137</v>
      </c>
      <c r="C61" s="6"/>
      <c r="D61" s="6" t="s">
        <v>57</v>
      </c>
      <c r="E61" s="6">
        <v>8000</v>
      </c>
      <c r="F61" s="6">
        <v>0</v>
      </c>
      <c r="G61" s="6">
        <f>SUM(E61:F61)</f>
        <v>8000</v>
      </c>
      <c r="H61" s="28" t="s">
        <v>81</v>
      </c>
      <c r="I61" s="5"/>
    </row>
    <row r="62" spans="1:9" ht="45">
      <c r="A62" s="4"/>
      <c r="B62" s="9">
        <v>5139</v>
      </c>
      <c r="C62" s="9"/>
      <c r="D62" s="9" t="s">
        <v>35</v>
      </c>
      <c r="E62" s="9">
        <v>-8000</v>
      </c>
      <c r="F62" s="9">
        <v>50000</v>
      </c>
      <c r="G62" s="9">
        <f>SUM(E62:F62)</f>
        <v>42000</v>
      </c>
      <c r="H62" s="48" t="s">
        <v>85</v>
      </c>
      <c r="I62" s="5"/>
    </row>
    <row r="63" spans="1:9" ht="30">
      <c r="A63" s="4"/>
      <c r="B63" s="9">
        <v>5169</v>
      </c>
      <c r="C63" s="9"/>
      <c r="D63" s="9" t="s">
        <v>39</v>
      </c>
      <c r="E63" s="9">
        <v>-4000</v>
      </c>
      <c r="F63" s="9">
        <v>50000</v>
      </c>
      <c r="G63" s="9">
        <f>SUM(E63:F63)</f>
        <v>46000</v>
      </c>
      <c r="H63" s="48" t="s">
        <v>84</v>
      </c>
      <c r="I63" s="5"/>
    </row>
    <row r="64" spans="1:9" ht="30">
      <c r="A64" s="4"/>
      <c r="B64" s="9">
        <v>5171</v>
      </c>
      <c r="C64" s="9"/>
      <c r="D64" s="9" t="s">
        <v>58</v>
      </c>
      <c r="E64" s="9">
        <v>4000</v>
      </c>
      <c r="F64" s="9">
        <v>54000</v>
      </c>
      <c r="G64" s="9">
        <f>SUM(E64:F64)</f>
        <v>58000</v>
      </c>
      <c r="H64" s="48" t="s">
        <v>82</v>
      </c>
      <c r="I64" s="5"/>
    </row>
    <row r="65" spans="1:9" ht="15">
      <c r="A65" s="4"/>
      <c r="B65" s="9">
        <v>5194</v>
      </c>
      <c r="C65" s="9"/>
      <c r="D65" s="9" t="s">
        <v>59</v>
      </c>
      <c r="E65" s="9">
        <v>6000</v>
      </c>
      <c r="F65" s="9">
        <v>5000</v>
      </c>
      <c r="G65" s="9">
        <f>SUM(E65:F65)</f>
        <v>11000</v>
      </c>
      <c r="H65" s="9" t="s">
        <v>83</v>
      </c>
      <c r="I65" s="5"/>
    </row>
    <row r="66" spans="1:9" ht="15">
      <c r="A66" s="30" t="s">
        <v>60</v>
      </c>
      <c r="B66" s="30"/>
      <c r="C66" s="30"/>
      <c r="D66" s="30"/>
      <c r="E66" s="32">
        <f>E67</f>
        <v>152000</v>
      </c>
      <c r="F66" s="32">
        <f>F67</f>
        <v>150000</v>
      </c>
      <c r="G66" s="32">
        <f>G67</f>
        <v>302000</v>
      </c>
      <c r="H66" s="30"/>
      <c r="I66" s="5"/>
    </row>
    <row r="67" spans="1:9" ht="15">
      <c r="A67" s="4">
        <v>6399</v>
      </c>
      <c r="B67" s="9">
        <v>5362</v>
      </c>
      <c r="C67" s="9"/>
      <c r="D67" s="9" t="s">
        <v>61</v>
      </c>
      <c r="E67" s="9">
        <v>152000</v>
      </c>
      <c r="F67" s="9">
        <v>150000</v>
      </c>
      <c r="G67" s="9">
        <f>SUM(E67:F67)</f>
        <v>302000</v>
      </c>
      <c r="H67" s="9" t="s">
        <v>62</v>
      </c>
      <c r="I67" s="5"/>
    </row>
    <row r="68" spans="1:9" ht="15">
      <c r="A68" s="29" t="s">
        <v>64</v>
      </c>
      <c r="B68" s="29"/>
      <c r="C68" s="9"/>
      <c r="D68" s="9"/>
      <c r="E68" s="9"/>
      <c r="F68" s="9"/>
      <c r="G68" s="9"/>
      <c r="H68" s="9"/>
      <c r="I68" s="5"/>
    </row>
    <row r="69" spans="1:9" ht="15">
      <c r="A69" s="4">
        <v>6409</v>
      </c>
      <c r="B69" s="9">
        <v>5901</v>
      </c>
      <c r="C69" s="9"/>
      <c r="D69" s="9" t="s">
        <v>63</v>
      </c>
      <c r="E69" s="33">
        <v>-200100</v>
      </c>
      <c r="F69" s="33">
        <v>524500</v>
      </c>
      <c r="G69" s="33">
        <f>SUM(E69:F69)</f>
        <v>324400</v>
      </c>
      <c r="H69" s="9"/>
      <c r="I69" s="5"/>
    </row>
    <row r="70" spans="1:8" ht="15">
      <c r="A70" s="14"/>
      <c r="B70" s="14"/>
      <c r="C70" s="10"/>
      <c r="D70" s="10"/>
      <c r="E70" s="15"/>
      <c r="F70" s="15"/>
      <c r="G70" s="15"/>
      <c r="H70" s="10"/>
    </row>
    <row r="71" spans="1:8" ht="15">
      <c r="A71" s="2"/>
      <c r="B71" s="6"/>
      <c r="C71" s="6"/>
      <c r="D71" s="6"/>
      <c r="E71" s="6"/>
      <c r="F71" s="6"/>
      <c r="G71" s="6"/>
      <c r="H71" s="6"/>
    </row>
    <row r="72" spans="1:8" ht="15">
      <c r="A72" s="17" t="s">
        <v>14</v>
      </c>
      <c r="B72" s="17"/>
      <c r="C72" s="17"/>
      <c r="D72" s="17"/>
      <c r="E72" s="17">
        <f>E26+E29+E32+E50+E52+E56+E58+E60+E66+E69</f>
        <v>517300</v>
      </c>
      <c r="F72" s="17"/>
      <c r="G72" s="17"/>
      <c r="H72" s="12"/>
    </row>
    <row r="73" spans="1:8" ht="15">
      <c r="A73" s="3"/>
      <c r="B73" s="3"/>
      <c r="C73" s="3"/>
      <c r="D73" s="3"/>
      <c r="E73" s="3"/>
      <c r="F73" s="3"/>
      <c r="G73" s="3"/>
      <c r="H73" s="3"/>
    </row>
    <row r="74" spans="1:8" ht="15">
      <c r="A74" s="3"/>
      <c r="B74" s="3"/>
      <c r="C74" s="3"/>
      <c r="D74" s="3"/>
      <c r="E74" s="3"/>
      <c r="F74" s="3"/>
      <c r="G74" s="3"/>
      <c r="H74" s="3"/>
    </row>
    <row r="75" spans="1:8" ht="15">
      <c r="A75" s="3"/>
      <c r="B75" s="3"/>
      <c r="C75" s="3"/>
      <c r="D75" s="3"/>
      <c r="E75" s="3"/>
      <c r="F75" s="3"/>
      <c r="G75" s="3"/>
      <c r="H75" s="3"/>
    </row>
    <row r="76" spans="1:8" ht="15">
      <c r="A76" s="3"/>
      <c r="B76" s="3"/>
      <c r="C76" s="3"/>
      <c r="D76" s="3"/>
      <c r="E76" s="3"/>
      <c r="F76" s="3"/>
      <c r="G76" s="3"/>
      <c r="H76" s="3"/>
    </row>
  </sheetData>
  <sheetProtection/>
  <mergeCells count="3">
    <mergeCell ref="A11:B11"/>
    <mergeCell ref="A29:D29"/>
    <mergeCell ref="A58:C58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</dc:creator>
  <cp:keywords/>
  <dc:description/>
  <cp:lastModifiedBy>kancelar</cp:lastModifiedBy>
  <cp:lastPrinted>2017-09-18T15:35:58Z</cp:lastPrinted>
  <dcterms:created xsi:type="dcterms:W3CDTF">2017-09-12T07:32:02Z</dcterms:created>
  <dcterms:modified xsi:type="dcterms:W3CDTF">2017-09-18T15:39:53Z</dcterms:modified>
  <cp:category/>
  <cp:version/>
  <cp:contentType/>
  <cp:contentStatus/>
</cp:coreProperties>
</file>